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T01\Desktop\CsPbBr3 datase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B30" i="1"/>
  <c r="L23" i="1"/>
  <c r="B23" i="1"/>
  <c r="L22" i="1"/>
  <c r="B22" i="1"/>
  <c r="L16" i="1"/>
  <c r="B16" i="1"/>
  <c r="L15" i="1"/>
  <c r="B15" i="1"/>
  <c r="X1" i="1"/>
  <c r="AA1" i="1" s="1"/>
</calcChain>
</file>

<file path=xl/sharedStrings.xml><?xml version="1.0" encoding="utf-8"?>
<sst xmlns="http://schemas.openxmlformats.org/spreadsheetml/2006/main" count="73" uniqueCount="24">
  <si>
    <t>Device ID</t>
  </si>
  <si>
    <t>Voc V</t>
  </si>
  <si>
    <t>Jsc m/A/cm2</t>
  </si>
  <si>
    <t>Fill factor</t>
  </si>
  <si>
    <t>Efficiency</t>
  </si>
  <si>
    <t>rev</t>
  </si>
  <si>
    <t>150-1</t>
  </si>
  <si>
    <t>fwd</t>
  </si>
  <si>
    <t>200-1</t>
  </si>
  <si>
    <t>300-1</t>
  </si>
  <si>
    <t>400-3</t>
  </si>
  <si>
    <t>Voc (V)</t>
  </si>
  <si>
    <t>PCE (%)</t>
  </si>
  <si>
    <t>storage time(hours)</t>
  </si>
  <si>
    <t>150 rev</t>
  </si>
  <si>
    <t>150 fwd</t>
  </si>
  <si>
    <t>200 rev</t>
  </si>
  <si>
    <t>200 fwd</t>
  </si>
  <si>
    <t>300 rev</t>
  </si>
  <si>
    <t>300 fwd</t>
  </si>
  <si>
    <t>400 rev</t>
  </si>
  <si>
    <t>400 fwd</t>
  </si>
  <si>
    <t>Jsc (mA/cm2)</t>
  </si>
  <si>
    <t>FF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</si>
</sst>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15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" fontId="0" fillId="0" borderId="3" xfId="0" applyNumberFormat="1" applyBorder="1"/>
    <xf numFmtId="15" fontId="0" fillId="0" borderId="3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0" borderId="9" xfId="0" applyNumberFormat="1" applyBorder="1"/>
    <xf numFmtId="2" fontId="0" fillId="0" borderId="8" xfId="0" applyNumberFormat="1" applyBorder="1"/>
    <xf numFmtId="164" fontId="0" fillId="0" borderId="8" xfId="0" applyNumberFormat="1" applyBorder="1"/>
    <xf numFmtId="0" fontId="0" fillId="0" borderId="9" xfId="0" applyBorder="1"/>
    <xf numFmtId="0" fontId="1" fillId="0" borderId="10" xfId="0" applyFont="1" applyBorder="1"/>
    <xf numFmtId="2" fontId="0" fillId="0" borderId="11" xfId="0" applyNumberFormat="1" applyFont="1" applyBorder="1"/>
    <xf numFmtId="2" fontId="0" fillId="0" borderId="0" xfId="0" applyNumberFormat="1" applyFont="1" applyBorder="1"/>
    <xf numFmtId="164" fontId="0" fillId="0" borderId="0" xfId="0" applyNumberFormat="1" applyFont="1" applyBorder="1"/>
    <xf numFmtId="2" fontId="0" fillId="0" borderId="12" xfId="0" applyNumberFormat="1" applyFont="1" applyBorder="1"/>
    <xf numFmtId="0" fontId="0" fillId="0" borderId="10" xfId="0" applyBorder="1"/>
    <xf numFmtId="2" fontId="0" fillId="0" borderId="0" xfId="0" applyNumberFormat="1" applyBorder="1"/>
    <xf numFmtId="164" fontId="0" fillId="0" borderId="0" xfId="0" applyNumberFormat="1" applyBorder="1"/>
    <xf numFmtId="2" fontId="0" fillId="0" borderId="12" xfId="0" applyNumberFormat="1" applyBorder="1"/>
    <xf numFmtId="2" fontId="0" fillId="0" borderId="0" xfId="0" applyNumberFormat="1"/>
    <xf numFmtId="164" fontId="0" fillId="0" borderId="0" xfId="0" applyNumberFormat="1"/>
    <xf numFmtId="0" fontId="1" fillId="0" borderId="13" xfId="0" applyFont="1" applyBorder="1"/>
    <xf numFmtId="2" fontId="0" fillId="0" borderId="14" xfId="0" applyNumberFormat="1" applyFont="1" applyBorder="1"/>
    <xf numFmtId="2" fontId="0" fillId="0" borderId="15" xfId="0" applyNumberFormat="1" applyFont="1" applyBorder="1"/>
    <xf numFmtId="164" fontId="0" fillId="0" borderId="15" xfId="0" applyNumberFormat="1" applyFont="1" applyBorder="1"/>
    <xf numFmtId="2" fontId="0" fillId="0" borderId="16" xfId="0" applyNumberFormat="1" applyFont="1" applyBorder="1"/>
    <xf numFmtId="0" fontId="0" fillId="0" borderId="13" xfId="0" applyBorder="1"/>
    <xf numFmtId="2" fontId="0" fillId="0" borderId="15" xfId="0" applyNumberFormat="1" applyBorder="1"/>
    <xf numFmtId="164" fontId="0" fillId="0" borderId="15" xfId="0" applyNumberFormat="1" applyBorder="1"/>
    <xf numFmtId="2" fontId="0" fillId="0" borderId="16" xfId="0" applyNumberFormat="1" applyBorder="1"/>
    <xf numFmtId="0" fontId="1" fillId="0" borderId="17" xfId="0" applyFont="1" applyBorder="1"/>
    <xf numFmtId="2" fontId="0" fillId="0" borderId="18" xfId="0" applyNumberFormat="1" applyFont="1" applyBorder="1"/>
    <xf numFmtId="2" fontId="0" fillId="0" borderId="19" xfId="0" applyNumberFormat="1" applyFont="1" applyBorder="1"/>
    <xf numFmtId="164" fontId="0" fillId="0" borderId="19" xfId="0" applyNumberFormat="1" applyFont="1" applyBorder="1"/>
    <xf numFmtId="2" fontId="0" fillId="0" borderId="20" xfId="0" applyNumberFormat="1" applyFont="1" applyBorder="1"/>
    <xf numFmtId="0" fontId="0" fillId="0" borderId="17" xfId="0" applyBorder="1"/>
    <xf numFmtId="2" fontId="0" fillId="0" borderId="19" xfId="0" applyNumberFormat="1" applyBorder="1"/>
    <xf numFmtId="164" fontId="0" fillId="0" borderId="19" xfId="0" applyNumberFormat="1" applyBorder="1"/>
    <xf numFmtId="2" fontId="0" fillId="0" borderId="20" xfId="0" applyNumberFormat="1" applyBorder="1"/>
    <xf numFmtId="0" fontId="1" fillId="0" borderId="6" xfId="0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164" fontId="0" fillId="0" borderId="8" xfId="0" applyNumberFormat="1" applyFont="1" applyBorder="1"/>
    <xf numFmtId="2" fontId="0" fillId="0" borderId="9" xfId="0" applyNumberFormat="1" applyFont="1" applyBorder="1"/>
    <xf numFmtId="0" fontId="2" fillId="0" borderId="0" xfId="0" applyFont="1"/>
    <xf numFmtId="11" fontId="2" fillId="0" borderId="0" xfId="0" applyNumberFormat="1" applyFont="1"/>
    <xf numFmtId="2" fontId="2" fillId="0" borderId="0" xfId="0" applyNumberFormat="1" applyFont="1"/>
    <xf numFmtId="0" fontId="3" fillId="0" borderId="21" xfId="0" applyFont="1" applyBorder="1"/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3" fillId="0" borderId="11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1" xfId="0" applyFont="1" applyBorder="1"/>
    <xf numFmtId="2" fontId="6" fillId="0" borderId="0" xfId="0" applyNumberFormat="1" applyFont="1" applyBorder="1"/>
    <xf numFmtId="2" fontId="4" fillId="0" borderId="0" xfId="0" applyNumberFormat="1" applyFont="1" applyBorder="1"/>
    <xf numFmtId="2" fontId="4" fillId="0" borderId="12" xfId="0" applyNumberFormat="1" applyFont="1" applyBorder="1"/>
    <xf numFmtId="0" fontId="4" fillId="0" borderId="7" xfId="0" applyFont="1" applyBorder="1"/>
    <xf numFmtId="2" fontId="6" fillId="0" borderId="8" xfId="0" applyNumberFormat="1" applyFont="1" applyBorder="1"/>
    <xf numFmtId="2" fontId="4" fillId="0" borderId="8" xfId="0" applyNumberFormat="1" applyFont="1" applyBorder="1"/>
    <xf numFmtId="2" fontId="4" fillId="0" borderId="9" xfId="0" applyNumberFormat="1" applyFont="1" applyBorder="1"/>
    <xf numFmtId="0" fontId="4" fillId="0" borderId="0" xfId="0" applyFont="1" applyBorder="1"/>
    <xf numFmtId="164" fontId="6" fillId="0" borderId="0" xfId="0" applyNumberFormat="1" applyFont="1" applyBorder="1"/>
    <xf numFmtId="164" fontId="4" fillId="0" borderId="0" xfId="0" applyNumberFormat="1" applyFont="1" applyBorder="1"/>
    <xf numFmtId="164" fontId="4" fillId="0" borderId="12" xfId="0" applyNumberFormat="1" applyFont="1" applyBorder="1"/>
    <xf numFmtId="164" fontId="6" fillId="0" borderId="8" xfId="0" applyNumberFormat="1" applyFont="1" applyBorder="1"/>
    <xf numFmtId="164" fontId="4" fillId="0" borderId="8" xfId="0" applyNumberFormat="1" applyFont="1" applyBorder="1"/>
    <xf numFmtId="164" fontId="4" fillId="0" borderId="9" xfId="0" applyNumberFormat="1" applyFont="1" applyBorder="1"/>
    <xf numFmtId="2" fontId="6" fillId="0" borderId="0" xfId="0" applyNumberFormat="1" applyFont="1" applyFill="1" applyBorder="1"/>
    <xf numFmtId="164" fontId="6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zoomScale="85" zoomScaleNormal="85" workbookViewId="0">
      <selection sqref="A1:XFD1048576"/>
    </sheetView>
  </sheetViews>
  <sheetFormatPr defaultRowHeight="15" x14ac:dyDescent="0.25"/>
  <cols>
    <col min="2" max="20" width="10.7109375" customWidth="1"/>
  </cols>
  <sheetData>
    <row r="1" spans="1:27" ht="15.75" thickBot="1" x14ac:dyDescent="0.3">
      <c r="B1" s="1"/>
      <c r="C1" s="2">
        <v>43238</v>
      </c>
      <c r="D1" s="3"/>
      <c r="E1" s="3"/>
      <c r="F1" s="4"/>
      <c r="G1" s="5"/>
      <c r="H1" s="6">
        <v>43242</v>
      </c>
      <c r="I1" s="3"/>
      <c r="J1" s="3"/>
      <c r="K1" s="3"/>
      <c r="L1" s="5"/>
      <c r="M1" s="7">
        <v>43265</v>
      </c>
      <c r="N1" s="3"/>
      <c r="O1" s="3"/>
      <c r="P1" s="4"/>
      <c r="Q1" s="7">
        <v>43319</v>
      </c>
      <c r="X1">
        <f>0.4</f>
        <v>0.4</v>
      </c>
      <c r="Y1">
        <v>5.05</v>
      </c>
      <c r="AA1">
        <f>X1/Y1*100</f>
        <v>7.9207920792079207</v>
      </c>
    </row>
    <row r="2" spans="1:27" ht="15.75" thickBot="1" x14ac:dyDescent="0.3">
      <c r="B2" s="8" t="s">
        <v>0</v>
      </c>
      <c r="C2" s="9" t="s">
        <v>1</v>
      </c>
      <c r="D2" s="10" t="s">
        <v>2</v>
      </c>
      <c r="E2" s="10" t="s">
        <v>3</v>
      </c>
      <c r="F2" s="11" t="s">
        <v>4</v>
      </c>
      <c r="G2" s="8"/>
      <c r="H2" s="12" t="s">
        <v>1</v>
      </c>
      <c r="I2" s="12" t="s">
        <v>2</v>
      </c>
      <c r="J2" s="13" t="s">
        <v>3</v>
      </c>
      <c r="K2" s="12" t="s">
        <v>4</v>
      </c>
      <c r="L2" s="8"/>
      <c r="M2" s="10" t="s">
        <v>1</v>
      </c>
      <c r="N2" s="10" t="s">
        <v>2</v>
      </c>
      <c r="O2" s="10" t="s">
        <v>3</v>
      </c>
      <c r="P2" s="14" t="s">
        <v>4</v>
      </c>
      <c r="Q2" s="10" t="s">
        <v>1</v>
      </c>
      <c r="R2" s="10" t="s">
        <v>2</v>
      </c>
      <c r="S2" s="10" t="s">
        <v>3</v>
      </c>
      <c r="T2" s="14" t="s">
        <v>4</v>
      </c>
    </row>
    <row r="3" spans="1:27" x14ac:dyDescent="0.25">
      <c r="A3" t="s">
        <v>5</v>
      </c>
      <c r="B3" s="15" t="s">
        <v>6</v>
      </c>
      <c r="C3" s="16">
        <v>1.1942729999999999</v>
      </c>
      <c r="D3" s="17">
        <v>2.8425660000000001</v>
      </c>
      <c r="E3" s="18">
        <v>64.217439999999996</v>
      </c>
      <c r="F3" s="19">
        <v>2.180053</v>
      </c>
      <c r="G3" s="20"/>
      <c r="H3" s="21">
        <v>1.168671</v>
      </c>
      <c r="I3" s="21">
        <v>3.1224590000000001</v>
      </c>
      <c r="J3" s="22">
        <v>60.756790000000002</v>
      </c>
      <c r="K3" s="21">
        <v>2.2170920000000001</v>
      </c>
      <c r="L3" s="20"/>
      <c r="M3" s="21">
        <v>1.163338</v>
      </c>
      <c r="N3" s="21">
        <v>2.8246630000000001</v>
      </c>
      <c r="O3" s="22">
        <v>62.472439999999999</v>
      </c>
      <c r="P3" s="23">
        <v>2.0528689999999998</v>
      </c>
      <c r="Q3" s="24">
        <v>1.1859919999999999</v>
      </c>
      <c r="R3" s="24">
        <v>3.1288629999999999</v>
      </c>
      <c r="S3" s="25">
        <v>45.608719999999998</v>
      </c>
      <c r="T3" s="24">
        <v>1.6924520000000001</v>
      </c>
    </row>
    <row r="4" spans="1:27" x14ac:dyDescent="0.25">
      <c r="A4" t="s">
        <v>7</v>
      </c>
      <c r="B4" s="15" t="s">
        <v>6</v>
      </c>
      <c r="C4" s="16">
        <v>1.1678770000000001</v>
      </c>
      <c r="D4" s="17">
        <v>2.7896999999999998</v>
      </c>
      <c r="E4" s="18">
        <v>61.426000000000002</v>
      </c>
      <c r="F4" s="19">
        <v>2.0012759999999998</v>
      </c>
      <c r="G4" s="20"/>
      <c r="H4" s="21">
        <v>1.1590279999999999</v>
      </c>
      <c r="I4" s="21">
        <v>3.0225170000000001</v>
      </c>
      <c r="J4" s="22">
        <v>53.513039999999997</v>
      </c>
      <c r="K4" s="21">
        <v>1.8746579999999999</v>
      </c>
      <c r="L4" s="20"/>
      <c r="M4" s="21">
        <v>1.1589689999999999</v>
      </c>
      <c r="N4" s="21">
        <v>2.7318730000000002</v>
      </c>
      <c r="O4" s="22">
        <v>54.236060000000002</v>
      </c>
      <c r="P4" s="23">
        <v>1.717198</v>
      </c>
      <c r="Q4" s="24">
        <v>1.181878</v>
      </c>
      <c r="R4" s="24">
        <v>3.0502699999999998</v>
      </c>
      <c r="S4" s="25">
        <v>44.999040000000001</v>
      </c>
      <c r="T4" s="24">
        <v>1.622236</v>
      </c>
    </row>
    <row r="5" spans="1:27" x14ac:dyDescent="0.25">
      <c r="A5" t="s">
        <v>5</v>
      </c>
      <c r="B5" s="26" t="s">
        <v>8</v>
      </c>
      <c r="C5" s="27">
        <v>1.1902779999999999</v>
      </c>
      <c r="D5" s="28">
        <v>3.465579</v>
      </c>
      <c r="E5" s="29">
        <v>65.962329999999994</v>
      </c>
      <c r="F5" s="30">
        <v>2.7209479999999999</v>
      </c>
      <c r="G5" s="31"/>
      <c r="H5" s="32">
        <v>1.185268</v>
      </c>
      <c r="I5" s="32">
        <v>3.8650929999999999</v>
      </c>
      <c r="J5" s="33">
        <v>65.375020000000006</v>
      </c>
      <c r="K5" s="32">
        <v>2.9949400000000002</v>
      </c>
      <c r="L5" s="31"/>
      <c r="M5" s="32">
        <v>1.181044</v>
      </c>
      <c r="N5" s="32">
        <v>3.7890109999999999</v>
      </c>
      <c r="O5" s="33">
        <v>65.038139999999999</v>
      </c>
      <c r="P5" s="34">
        <v>2.9104489999999998</v>
      </c>
      <c r="Q5" s="24">
        <v>1.180404</v>
      </c>
      <c r="R5" s="24">
        <v>4.1080040000000002</v>
      </c>
      <c r="S5" s="25">
        <v>56.54081</v>
      </c>
      <c r="T5" s="24">
        <v>2.7417229999999999</v>
      </c>
    </row>
    <row r="6" spans="1:27" x14ac:dyDescent="0.25">
      <c r="A6" t="s">
        <v>7</v>
      </c>
      <c r="B6" s="35" t="s">
        <v>8</v>
      </c>
      <c r="C6" s="36">
        <v>1.169416</v>
      </c>
      <c r="D6" s="37">
        <v>3.350778</v>
      </c>
      <c r="E6" s="38">
        <v>63.378149999999998</v>
      </c>
      <c r="F6" s="39">
        <v>2.483444</v>
      </c>
      <c r="G6" s="40"/>
      <c r="H6" s="41">
        <v>1.180777</v>
      </c>
      <c r="I6" s="41">
        <v>3.7409080000000001</v>
      </c>
      <c r="J6" s="42">
        <v>57.926940000000002</v>
      </c>
      <c r="K6" s="41">
        <v>2.5587360000000001</v>
      </c>
      <c r="L6" s="40"/>
      <c r="M6" s="41">
        <v>1.1756009999999999</v>
      </c>
      <c r="N6" s="41">
        <v>3.6704650000000001</v>
      </c>
      <c r="O6" s="42">
        <v>58.155830000000002</v>
      </c>
      <c r="P6" s="43">
        <v>2.5094259999999999</v>
      </c>
      <c r="Q6" s="24">
        <v>1.1723520000000001</v>
      </c>
      <c r="R6" s="24">
        <v>4.0790309999999996</v>
      </c>
      <c r="S6" s="25">
        <v>51.655720000000002</v>
      </c>
      <c r="T6" s="24">
        <v>2.470208</v>
      </c>
    </row>
    <row r="7" spans="1:27" x14ac:dyDescent="0.25">
      <c r="A7" t="s">
        <v>5</v>
      </c>
      <c r="B7" s="15" t="s">
        <v>9</v>
      </c>
      <c r="C7" s="16">
        <v>1.2186729999999999</v>
      </c>
      <c r="D7" s="17">
        <v>2.840754</v>
      </c>
      <c r="E7" s="18">
        <v>68.001850000000005</v>
      </c>
      <c r="F7" s="19">
        <v>2.3541889999999999</v>
      </c>
      <c r="G7" s="20"/>
      <c r="H7" s="21">
        <v>1.2405360000000001</v>
      </c>
      <c r="I7" s="21">
        <v>3.0223800000000001</v>
      </c>
      <c r="J7" s="22">
        <v>63.936399999999999</v>
      </c>
      <c r="K7" s="21">
        <v>2.3972129999999998</v>
      </c>
      <c r="L7" s="20"/>
      <c r="M7" s="21">
        <v>1.2365349999999999</v>
      </c>
      <c r="N7" s="21">
        <v>2.9503460000000001</v>
      </c>
      <c r="O7" s="22">
        <v>63.073</v>
      </c>
      <c r="P7" s="23">
        <v>2.3010320000000002</v>
      </c>
      <c r="Q7" s="24">
        <v>1.2381409999999999</v>
      </c>
      <c r="R7" s="24">
        <v>4.2908910000000002</v>
      </c>
      <c r="S7" s="25">
        <v>48.932459999999999</v>
      </c>
      <c r="T7" s="24">
        <v>2.5996480000000002</v>
      </c>
    </row>
    <row r="8" spans="1:27" x14ac:dyDescent="0.25">
      <c r="A8" t="s">
        <v>7</v>
      </c>
      <c r="B8" s="15" t="s">
        <v>9</v>
      </c>
      <c r="C8" s="16">
        <v>1.2255149999999999</v>
      </c>
      <c r="D8" s="17">
        <v>2.652844</v>
      </c>
      <c r="E8" s="18">
        <v>64.41986</v>
      </c>
      <c r="F8" s="19">
        <v>2.0943550000000002</v>
      </c>
      <c r="G8" s="20"/>
      <c r="H8" s="21">
        <v>1.229204</v>
      </c>
      <c r="I8" s="21">
        <v>2.65387</v>
      </c>
      <c r="J8" s="22">
        <v>49.765459999999997</v>
      </c>
      <c r="K8" s="21">
        <v>1.6234230000000001</v>
      </c>
      <c r="L8" s="20"/>
      <c r="M8" s="21">
        <v>1.2245839999999999</v>
      </c>
      <c r="N8" s="21">
        <v>2.5443910000000001</v>
      </c>
      <c r="O8" s="22">
        <v>49.650790000000001</v>
      </c>
      <c r="P8" s="23">
        <v>1.547029</v>
      </c>
      <c r="Q8" s="24">
        <v>1.228532</v>
      </c>
      <c r="R8" s="24">
        <v>4.2107910000000004</v>
      </c>
      <c r="S8" s="25">
        <v>39.510309999999997</v>
      </c>
      <c r="T8" s="24">
        <v>2.0439050000000001</v>
      </c>
    </row>
    <row r="9" spans="1:27" x14ac:dyDescent="0.25">
      <c r="A9" t="s">
        <v>5</v>
      </c>
      <c r="B9" s="26" t="s">
        <v>10</v>
      </c>
      <c r="C9" s="27">
        <v>1.452971</v>
      </c>
      <c r="D9" s="28">
        <v>3.4265219999999998</v>
      </c>
      <c r="E9" s="29">
        <v>44.84666</v>
      </c>
      <c r="F9" s="30">
        <v>2.2327520000000001</v>
      </c>
      <c r="G9" s="31"/>
      <c r="H9" s="32">
        <v>1.389934</v>
      </c>
      <c r="I9" s="32">
        <v>3.6406700000000001</v>
      </c>
      <c r="J9" s="33">
        <v>65.019620000000003</v>
      </c>
      <c r="K9" s="32">
        <v>3.2901829999999999</v>
      </c>
      <c r="L9" s="31"/>
      <c r="M9" s="32">
        <v>1.3551139999999999</v>
      </c>
      <c r="N9" s="32">
        <v>4.0149039999999996</v>
      </c>
      <c r="O9" s="33">
        <v>60.490090000000002</v>
      </c>
      <c r="P9" s="34">
        <v>3.2910550000000001</v>
      </c>
      <c r="Q9" s="24">
        <v>1.316004</v>
      </c>
      <c r="R9" s="24">
        <v>4.1196000000000002</v>
      </c>
      <c r="S9" s="25">
        <v>57.90296</v>
      </c>
      <c r="T9" s="24">
        <v>3.1391580000000001</v>
      </c>
    </row>
    <row r="10" spans="1:27" ht="15.75" thickBot="1" x14ac:dyDescent="0.3">
      <c r="A10" t="s">
        <v>7</v>
      </c>
      <c r="B10" s="44" t="s">
        <v>10</v>
      </c>
      <c r="C10" s="45">
        <v>1.409392</v>
      </c>
      <c r="D10" s="46">
        <v>3.268189</v>
      </c>
      <c r="E10" s="47">
        <v>32.091619999999999</v>
      </c>
      <c r="F10" s="48">
        <v>1.478191</v>
      </c>
      <c r="G10" s="8"/>
      <c r="H10" s="12">
        <v>1.3753660000000001</v>
      </c>
      <c r="I10" s="12">
        <v>3.5231539999999999</v>
      </c>
      <c r="J10" s="13">
        <v>54.353720000000003</v>
      </c>
      <c r="K10" s="12">
        <v>2.633778</v>
      </c>
      <c r="L10" s="8"/>
      <c r="M10" s="12">
        <v>1.322935</v>
      </c>
      <c r="N10" s="12">
        <v>3.8506399999999998</v>
      </c>
      <c r="O10" s="13">
        <v>46.554490000000001</v>
      </c>
      <c r="P10" s="11">
        <v>2.3715540000000002</v>
      </c>
      <c r="Q10" s="24">
        <v>1.2845569999999999</v>
      </c>
      <c r="R10" s="24">
        <v>4.1076170000000003</v>
      </c>
      <c r="S10" s="25">
        <v>46.810189999999999</v>
      </c>
      <c r="T10" s="24">
        <v>2.4699249999999999</v>
      </c>
    </row>
    <row r="11" spans="1:27" ht="16.5" thickBot="1" x14ac:dyDescent="0.3">
      <c r="B11" s="49"/>
      <c r="C11" s="49"/>
      <c r="D11" s="50"/>
      <c r="E11" s="49"/>
      <c r="F11" s="51"/>
    </row>
    <row r="12" spans="1:27" ht="18.75" x14ac:dyDescent="0.3">
      <c r="B12" s="52"/>
      <c r="C12" s="53" t="s">
        <v>11</v>
      </c>
      <c r="D12" s="53"/>
      <c r="E12" s="53"/>
      <c r="F12" s="53"/>
      <c r="G12" s="53"/>
      <c r="H12" s="53"/>
      <c r="I12" s="53"/>
      <c r="J12" s="54"/>
      <c r="K12" s="55"/>
      <c r="L12" s="52"/>
      <c r="M12" s="53" t="s">
        <v>12</v>
      </c>
      <c r="N12" s="53"/>
      <c r="O12" s="53"/>
      <c r="P12" s="53"/>
      <c r="Q12" s="53"/>
      <c r="R12" s="53"/>
      <c r="S12" s="53"/>
      <c r="T12" s="54"/>
    </row>
    <row r="13" spans="1:27" s="56" customFormat="1" ht="56.25" x14ac:dyDescent="0.25">
      <c r="B13" s="57" t="s">
        <v>13</v>
      </c>
      <c r="C13" s="58" t="s">
        <v>14</v>
      </c>
      <c r="D13" s="59" t="s">
        <v>15</v>
      </c>
      <c r="E13" s="58" t="s">
        <v>16</v>
      </c>
      <c r="F13" s="60" t="s">
        <v>17</v>
      </c>
      <c r="G13" s="58" t="s">
        <v>18</v>
      </c>
      <c r="H13" s="59" t="s">
        <v>19</v>
      </c>
      <c r="I13" s="58" t="s">
        <v>20</v>
      </c>
      <c r="J13" s="61" t="s">
        <v>21</v>
      </c>
      <c r="K13" s="62"/>
      <c r="L13" s="57" t="s">
        <v>13</v>
      </c>
      <c r="M13" s="58" t="s">
        <v>14</v>
      </c>
      <c r="N13" s="59" t="s">
        <v>15</v>
      </c>
      <c r="O13" s="58" t="s">
        <v>16</v>
      </c>
      <c r="P13" s="60" t="s">
        <v>17</v>
      </c>
      <c r="Q13" s="58" t="s">
        <v>18</v>
      </c>
      <c r="R13" s="59" t="s">
        <v>19</v>
      </c>
      <c r="S13" s="58" t="s">
        <v>20</v>
      </c>
      <c r="T13" s="61" t="s">
        <v>21</v>
      </c>
    </row>
    <row r="14" spans="1:27" ht="18.75" x14ac:dyDescent="0.3">
      <c r="B14" s="63">
        <v>0</v>
      </c>
      <c r="C14" s="64">
        <v>1.1942729999999999</v>
      </c>
      <c r="D14" s="65">
        <v>1.1678770000000001</v>
      </c>
      <c r="E14" s="64">
        <v>1.1902779999999999</v>
      </c>
      <c r="F14" s="65">
        <v>1.169416</v>
      </c>
      <c r="G14" s="64">
        <v>1.2186729999999999</v>
      </c>
      <c r="H14" s="65">
        <v>1.2255149999999999</v>
      </c>
      <c r="I14" s="64">
        <v>1.452971</v>
      </c>
      <c r="J14" s="66">
        <v>1.409392</v>
      </c>
      <c r="K14" s="55"/>
      <c r="L14" s="63">
        <v>0</v>
      </c>
      <c r="M14" s="64">
        <v>2.180053</v>
      </c>
      <c r="N14" s="65">
        <v>2.0012759999999998</v>
      </c>
      <c r="O14" s="64">
        <v>2.7209479999999999</v>
      </c>
      <c r="P14" s="65">
        <v>2.483444</v>
      </c>
      <c r="Q14" s="64">
        <v>2.3541889999999999</v>
      </c>
      <c r="R14" s="65">
        <v>2.0943550000000002</v>
      </c>
      <c r="S14" s="64">
        <v>2.2327520000000001</v>
      </c>
      <c r="T14" s="66">
        <v>1.478191</v>
      </c>
    </row>
    <row r="15" spans="1:27" ht="18.75" x14ac:dyDescent="0.3">
      <c r="B15" s="63">
        <f>4*24</f>
        <v>96</v>
      </c>
      <c r="C15" s="64">
        <v>1.168671</v>
      </c>
      <c r="D15" s="65">
        <v>1.1590279999999999</v>
      </c>
      <c r="E15" s="64">
        <v>1.185268</v>
      </c>
      <c r="F15" s="65">
        <v>1.180777</v>
      </c>
      <c r="G15" s="64">
        <v>1.2405360000000001</v>
      </c>
      <c r="H15" s="65">
        <v>1.229204</v>
      </c>
      <c r="I15" s="64">
        <v>1.389934</v>
      </c>
      <c r="J15" s="66">
        <v>1.3753660000000001</v>
      </c>
      <c r="K15" s="55"/>
      <c r="L15" s="63">
        <f>4*24</f>
        <v>96</v>
      </c>
      <c r="M15" s="64">
        <v>2.2170920000000001</v>
      </c>
      <c r="N15" s="65">
        <v>1.8746579999999999</v>
      </c>
      <c r="O15" s="64">
        <v>2.9949400000000002</v>
      </c>
      <c r="P15" s="65">
        <v>2.5587360000000001</v>
      </c>
      <c r="Q15" s="64">
        <v>2.3972129999999998</v>
      </c>
      <c r="R15" s="65">
        <v>1.6234230000000001</v>
      </c>
      <c r="S15" s="64">
        <v>3.2901829999999999</v>
      </c>
      <c r="T15" s="66">
        <v>2.633778</v>
      </c>
    </row>
    <row r="16" spans="1:27" ht="19.5" thickBot="1" x14ac:dyDescent="0.35">
      <c r="B16" s="67">
        <f>27*24</f>
        <v>648</v>
      </c>
      <c r="C16" s="68">
        <v>1.163338</v>
      </c>
      <c r="D16" s="69">
        <v>1.1589689999999999</v>
      </c>
      <c r="E16" s="68">
        <v>1.181044</v>
      </c>
      <c r="F16" s="69">
        <v>1.1756009999999999</v>
      </c>
      <c r="G16" s="68">
        <v>1.2365349999999999</v>
      </c>
      <c r="H16" s="69">
        <v>1.2245839999999999</v>
      </c>
      <c r="I16" s="68">
        <v>1.3551139999999999</v>
      </c>
      <c r="J16" s="70">
        <v>1.322935</v>
      </c>
      <c r="K16" s="55"/>
      <c r="L16" s="67">
        <f>27*24</f>
        <v>648</v>
      </c>
      <c r="M16" s="68">
        <v>2.0528689999999998</v>
      </c>
      <c r="N16" s="69">
        <v>1.717198</v>
      </c>
      <c r="O16" s="68">
        <v>2.9104489999999998</v>
      </c>
      <c r="P16" s="69">
        <v>2.5094259999999999</v>
      </c>
      <c r="Q16" s="68">
        <v>2.3010320000000002</v>
      </c>
      <c r="R16" s="69">
        <v>1.547029</v>
      </c>
      <c r="S16" s="68">
        <v>3.2910550000000001</v>
      </c>
      <c r="T16" s="70">
        <v>2.3715540000000002</v>
      </c>
    </row>
    <row r="17" spans="2:20" ht="18.75" x14ac:dyDescent="0.3">
      <c r="B17" s="71">
        <v>1944</v>
      </c>
      <c r="C17" s="64">
        <v>1.19</v>
      </c>
      <c r="D17" s="65"/>
      <c r="E17" s="64">
        <v>1.18</v>
      </c>
      <c r="F17" s="65"/>
      <c r="G17" s="64">
        <v>1.24</v>
      </c>
      <c r="H17" s="65"/>
      <c r="I17" s="64">
        <v>1.32</v>
      </c>
      <c r="J17" s="65"/>
      <c r="K17" s="55"/>
      <c r="L17" s="71">
        <v>1944</v>
      </c>
      <c r="M17" s="64">
        <v>1.69</v>
      </c>
      <c r="N17" s="65"/>
      <c r="O17" s="64">
        <v>2.74</v>
      </c>
      <c r="P17" s="65"/>
      <c r="Q17" s="64">
        <v>2.6</v>
      </c>
      <c r="R17" s="65"/>
      <c r="S17" s="64">
        <v>3.14</v>
      </c>
      <c r="T17" s="65"/>
    </row>
    <row r="18" spans="2:20" ht="19.5" thickBot="1" x14ac:dyDescent="0.35"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</row>
    <row r="19" spans="2:20" ht="18.75" x14ac:dyDescent="0.3">
      <c r="B19" s="52"/>
      <c r="C19" s="53" t="s">
        <v>22</v>
      </c>
      <c r="D19" s="53"/>
      <c r="E19" s="53"/>
      <c r="F19" s="53"/>
      <c r="G19" s="53"/>
      <c r="H19" s="53"/>
      <c r="I19" s="53"/>
      <c r="J19" s="54"/>
      <c r="K19" s="55"/>
      <c r="L19" s="52"/>
      <c r="M19" s="53" t="s">
        <v>23</v>
      </c>
      <c r="N19" s="53"/>
      <c r="O19" s="53"/>
      <c r="P19" s="53"/>
      <c r="Q19" s="53"/>
      <c r="R19" s="53"/>
      <c r="S19" s="53"/>
      <c r="T19" s="54"/>
    </row>
    <row r="20" spans="2:20" s="56" customFormat="1" ht="56.25" x14ac:dyDescent="0.25">
      <c r="B20" s="57" t="s">
        <v>13</v>
      </c>
      <c r="C20" s="58" t="s">
        <v>14</v>
      </c>
      <c r="D20" s="59" t="s">
        <v>15</v>
      </c>
      <c r="E20" s="58" t="s">
        <v>16</v>
      </c>
      <c r="F20" s="60" t="s">
        <v>17</v>
      </c>
      <c r="G20" s="58" t="s">
        <v>18</v>
      </c>
      <c r="H20" s="59" t="s">
        <v>19</v>
      </c>
      <c r="I20" s="58" t="s">
        <v>20</v>
      </c>
      <c r="J20" s="61" t="s">
        <v>21</v>
      </c>
      <c r="K20" s="62"/>
      <c r="L20" s="57" t="s">
        <v>13</v>
      </c>
      <c r="M20" s="58" t="s">
        <v>14</v>
      </c>
      <c r="N20" s="59" t="s">
        <v>15</v>
      </c>
      <c r="O20" s="58" t="s">
        <v>16</v>
      </c>
      <c r="P20" s="60" t="s">
        <v>17</v>
      </c>
      <c r="Q20" s="58" t="s">
        <v>18</v>
      </c>
      <c r="R20" s="59" t="s">
        <v>19</v>
      </c>
      <c r="S20" s="58" t="s">
        <v>20</v>
      </c>
      <c r="T20" s="61" t="s">
        <v>21</v>
      </c>
    </row>
    <row r="21" spans="2:20" ht="18.75" x14ac:dyDescent="0.3">
      <c r="B21" s="63">
        <v>0</v>
      </c>
      <c r="C21" s="64">
        <v>2.8425660000000001</v>
      </c>
      <c r="D21" s="65">
        <v>2.7896999999999998</v>
      </c>
      <c r="E21" s="64">
        <v>3.465579</v>
      </c>
      <c r="F21" s="65">
        <v>3.350778</v>
      </c>
      <c r="G21" s="64">
        <v>2.840754</v>
      </c>
      <c r="H21" s="65">
        <v>2.652844</v>
      </c>
      <c r="I21" s="64">
        <v>3.4265219999999998</v>
      </c>
      <c r="J21" s="66">
        <v>3.268189</v>
      </c>
      <c r="K21" s="55"/>
      <c r="L21" s="63">
        <v>0</v>
      </c>
      <c r="M21" s="72">
        <v>64.217439999999996</v>
      </c>
      <c r="N21" s="73">
        <v>61.426000000000002</v>
      </c>
      <c r="O21" s="72">
        <v>65.962329999999994</v>
      </c>
      <c r="P21" s="73">
        <v>63.378149999999998</v>
      </c>
      <c r="Q21" s="72">
        <v>68.001850000000005</v>
      </c>
      <c r="R21" s="73">
        <v>64.41986</v>
      </c>
      <c r="S21" s="72">
        <v>44.84666</v>
      </c>
      <c r="T21" s="74">
        <v>32.091619999999999</v>
      </c>
    </row>
    <row r="22" spans="2:20" ht="18.75" x14ac:dyDescent="0.3">
      <c r="B22" s="63">
        <f>4*24</f>
        <v>96</v>
      </c>
      <c r="C22" s="64">
        <v>3.1224590000000001</v>
      </c>
      <c r="D22" s="65">
        <v>3.0225170000000001</v>
      </c>
      <c r="E22" s="64">
        <v>3.8650929999999999</v>
      </c>
      <c r="F22" s="65">
        <v>3.7409080000000001</v>
      </c>
      <c r="G22" s="64">
        <v>3.0223800000000001</v>
      </c>
      <c r="H22" s="65">
        <v>2.65387</v>
      </c>
      <c r="I22" s="64">
        <v>3.6406700000000001</v>
      </c>
      <c r="J22" s="66">
        <v>3.5231539999999999</v>
      </c>
      <c r="K22" s="55"/>
      <c r="L22" s="63">
        <f>4*24</f>
        <v>96</v>
      </c>
      <c r="M22" s="72">
        <v>60.756790000000002</v>
      </c>
      <c r="N22" s="73">
        <v>53.513039999999997</v>
      </c>
      <c r="O22" s="72">
        <v>65.375020000000006</v>
      </c>
      <c r="P22" s="73">
        <v>57.926940000000002</v>
      </c>
      <c r="Q22" s="72">
        <v>63.936399999999999</v>
      </c>
      <c r="R22" s="73">
        <v>49.765459999999997</v>
      </c>
      <c r="S22" s="72">
        <v>65.019620000000003</v>
      </c>
      <c r="T22" s="74">
        <v>54.353720000000003</v>
      </c>
    </row>
    <row r="23" spans="2:20" ht="19.5" thickBot="1" x14ac:dyDescent="0.35">
      <c r="B23" s="67">
        <f>27*24</f>
        <v>648</v>
      </c>
      <c r="C23" s="68">
        <v>2.8246630000000001</v>
      </c>
      <c r="D23" s="69">
        <v>2.7318730000000002</v>
      </c>
      <c r="E23" s="68">
        <v>3.7890109999999999</v>
      </c>
      <c r="F23" s="69">
        <v>3.6704650000000001</v>
      </c>
      <c r="G23" s="68">
        <v>2.9503460000000001</v>
      </c>
      <c r="H23" s="69">
        <v>2.5443910000000001</v>
      </c>
      <c r="I23" s="68">
        <v>4.0149039999999996</v>
      </c>
      <c r="J23" s="70">
        <v>3.8506399999999998</v>
      </c>
      <c r="K23" s="55"/>
      <c r="L23" s="67">
        <f>27*24</f>
        <v>648</v>
      </c>
      <c r="M23" s="75">
        <v>62.472439999999999</v>
      </c>
      <c r="N23" s="76">
        <v>54.236060000000002</v>
      </c>
      <c r="O23" s="75">
        <v>65.038139999999999</v>
      </c>
      <c r="P23" s="76">
        <v>58.155830000000002</v>
      </c>
      <c r="Q23" s="75">
        <v>63.073</v>
      </c>
      <c r="R23" s="76">
        <v>49.650790000000001</v>
      </c>
      <c r="S23" s="75">
        <v>60.490090000000002</v>
      </c>
      <c r="T23" s="77">
        <v>46.554490000000001</v>
      </c>
    </row>
    <row r="24" spans="2:20" ht="18.75" x14ac:dyDescent="0.3">
      <c r="B24" s="71">
        <v>1944</v>
      </c>
      <c r="C24" s="78">
        <v>3.13</v>
      </c>
      <c r="E24" s="78">
        <v>4.1100000000000003</v>
      </c>
      <c r="G24" s="78">
        <v>4.29</v>
      </c>
      <c r="I24" s="78">
        <v>4.12</v>
      </c>
      <c r="L24" s="71">
        <v>1944</v>
      </c>
      <c r="M24" s="79">
        <v>45.6</v>
      </c>
      <c r="O24" s="79">
        <v>56.5</v>
      </c>
      <c r="Q24" s="79">
        <v>48.9</v>
      </c>
      <c r="S24" s="79">
        <v>46.8</v>
      </c>
    </row>
    <row r="29" spans="2:20" ht="18.75" x14ac:dyDescent="0.3">
      <c r="B29" s="63">
        <v>0</v>
      </c>
      <c r="C29" s="64">
        <v>1.1942729999999999</v>
      </c>
      <c r="D29" s="64">
        <v>1.1902779999999999</v>
      </c>
      <c r="E29" s="64">
        <v>1.2186729999999999</v>
      </c>
      <c r="F29" s="64">
        <v>1.452971</v>
      </c>
    </row>
    <row r="30" spans="2:20" ht="18.75" x14ac:dyDescent="0.3">
      <c r="B30" s="63">
        <f>4*24</f>
        <v>96</v>
      </c>
      <c r="C30" s="64">
        <v>1.168671</v>
      </c>
      <c r="D30" s="64">
        <v>1.185268</v>
      </c>
      <c r="E30" s="64">
        <v>1.2405360000000001</v>
      </c>
      <c r="F30" s="64">
        <v>1.389934</v>
      </c>
    </row>
    <row r="31" spans="2:20" ht="19.5" thickBot="1" x14ac:dyDescent="0.35">
      <c r="B31" s="67">
        <f>27*24</f>
        <v>648</v>
      </c>
      <c r="C31" s="68">
        <v>1.163338</v>
      </c>
      <c r="D31" s="68">
        <v>1.181044</v>
      </c>
      <c r="E31" s="68">
        <v>1.2365349999999999</v>
      </c>
      <c r="F31" s="68">
        <v>1.3551139999999999</v>
      </c>
    </row>
    <row r="32" spans="2:20" ht="18.75" x14ac:dyDescent="0.3">
      <c r="B32" s="71">
        <v>1944</v>
      </c>
      <c r="C32" s="64">
        <v>1.19</v>
      </c>
      <c r="D32" s="64">
        <v>1.18</v>
      </c>
      <c r="E32" s="64">
        <v>1.24</v>
      </c>
      <c r="F32" s="64">
        <v>1.32</v>
      </c>
    </row>
  </sheetData>
  <mergeCells count="4">
    <mergeCell ref="C12:J12"/>
    <mergeCell ref="M12:T12"/>
    <mergeCell ref="C19:J19"/>
    <mergeCell ref="M19:T19"/>
  </mergeCells>
  <conditionalFormatting sqref="F13 F2 F1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4:S1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4:Q1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14:O1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14:M1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CDT01</dc:creator>
  <cp:lastModifiedBy>CDT01</cp:lastModifiedBy>
  <dcterms:created xsi:type="dcterms:W3CDTF">2018-09-05T09:51:53Z</dcterms:created>
  <dcterms:modified xsi:type="dcterms:W3CDTF">2018-09-05T09:52:30Z</dcterms:modified>
</cp:coreProperties>
</file>